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913 PSPA CC9 Weekly Set/"/>
    </mc:Choice>
  </mc:AlternateContent>
  <xr:revisionPtr revIDLastSave="66" documentId="13_ncr:1_{158358C6-9029-4236-B432-3070D44288B6}" xr6:coauthVersionLast="47" xr6:coauthVersionMax="47" xr10:uidLastSave="{850DE802-499A-4223-A167-51114DABD153}"/>
  <bookViews>
    <workbookView xWindow="3720" yWindow="568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<sst xmlns="http://schemas.openxmlformats.org/spreadsheetml/2006/main" count="145" uniqueCount="57">
  <si>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</si>
  <si>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</si>
  <si>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</si>
  <si>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</si>
  <si>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</si>
  <si>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</si>
  <si>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</si>
  <si>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</si>
  <si>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</si>
  <si>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</si>
  <si>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</si>
  <si>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</si>
  <si>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</si>
  <si>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</si>
  <si>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</si>
  <si>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</si>
  <si>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</si>
  <si>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</si>
  <si>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</si>
  <si>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</si>
  <si>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</si>
  <si>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</si>
  <si>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</si>
  <si>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</si>
  <si>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</si>
  <si>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</si>
  <si>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</si>
  <si>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</si>
  <si>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</si>
  <si>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</si>
  <si>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</si>
  <si>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</si>
  <si>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</si>
  <si>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</si>
  <si>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</si>
  <si>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</si>
  <si>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</si>
  <si>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</si>
  <si>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</si>
  <si>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</si>
  <si>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</si>
  <si>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</si>
  <si>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</si>
  <si>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</si>
  <si>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</si>
  <si>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</si>
  <si>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</si>
  <si>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</si>
  <si>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</si>
  <si>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</si>
  <si>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</si>
  <si>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</si>
  <si>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</si>
  <si>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</si>
  <si>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09/16/2021</t>
    </r>
  </si>
  <si>
    <t>9/16/2021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</si>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</sst>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Normal="70" zoomScaleSheetLayoutView="100" workbookViewId="0">
      <selection activeCell="J19" sqref="J19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2" t="s">
        <v>42</v>
      </c>
      <c r="C1" s="92"/>
      <c r="D1" s="92"/>
      <c r="E1" s="93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39</v>
      </c>
      <c r="B8" s="63"/>
      <c r="C8" s="63"/>
      <c r="D8" s="64" t="s">
        <v>30</v>
      </c>
      <c r="E8" s="34"/>
    </row>
    <row r="9" spans="1:6" x14ac:dyDescent="0.25">
      <c r="A9" s="33" t="s">
        <v>41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79</v>
      </c>
      <c r="E15" s="61">
        <f>'Raw Data'!N2</f>
        <v>2632</v>
      </c>
      <c r="F15" s="68"/>
    </row>
    <row r="16" spans="1:6" x14ac:dyDescent="0.25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79</v>
      </c>
      <c r="E16" s="43">
        <f>'Raw Data'!N3</f>
        <v>2328</v>
      </c>
    </row>
    <row r="17" spans="1:7" x14ac:dyDescent="0.25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79</v>
      </c>
      <c r="E17" s="43">
        <f>'Raw Data'!N4</f>
        <v>2686</v>
      </c>
    </row>
    <row r="18" spans="1:7" x14ac:dyDescent="0.25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79</v>
      </c>
      <c r="E18" s="43">
        <f>'Raw Data'!N5</f>
        <v>2634</v>
      </c>
    </row>
    <row r="19" spans="1:7" x14ac:dyDescent="0.25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79</v>
      </c>
      <c r="E19" s="43">
        <f>'Raw Data'!N6</f>
        <v>2548</v>
      </c>
    </row>
    <row r="20" spans="1:7" x14ac:dyDescent="0.25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79</v>
      </c>
      <c r="E20" s="43">
        <f>'Raw Data'!N7</f>
        <v>2394</v>
      </c>
    </row>
    <row r="21" spans="1:7" x14ac:dyDescent="0.25">
      <c r="A21" s="51" t="s">
        <v>43</v>
      </c>
      <c r="B21" s="52"/>
      <c r="C21" s="52"/>
      <c r="D21" s="52"/>
      <c r="E21" s="53"/>
      <c r="G21" s="68"/>
    </row>
    <row r="22" spans="1:7" s="83" customFormat="1" ht="12" x14ac:dyDescent="0.25">
      <c r="A22" s="81" t="s">
        <v>51</v>
      </c>
      <c r="B22" s="82"/>
      <c r="C22" s="82"/>
      <c r="D22" s="82"/>
      <c r="E22" s="80"/>
    </row>
    <row r="23" spans="1:7" s="83" customFormat="1" ht="12" x14ac:dyDescent="0.25">
      <c r="A23" s="81" t="s">
        <v>50</v>
      </c>
      <c r="B23" s="82"/>
      <c r="C23" s="82"/>
      <c r="D23" s="82"/>
      <c r="E23" s="80"/>
    </row>
    <row r="24" spans="1:7" s="83" customFormat="1" ht="12" x14ac:dyDescent="0.25">
      <c r="A24" s="81" t="s">
        <v>52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09/16/2021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M43" sqref="M43"/>
    </sheetView>
  </sheetViews>
  <sheetFormatPr defaultColWidth="8.85546875" defaultRowHeight="15" x14ac:dyDescent="0.25"/>
  <cols>
    <col min="1" max="2" width="9.7109375" style="6" customWidth="1"/>
    <col min="3" max="3" width="13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9" t="s">
        <v>55</v>
      </c>
      <c r="D2" s="87">
        <v>0.34515046296296298</v>
      </c>
      <c r="E2" s="88" t="s">
        <v>34</v>
      </c>
      <c r="F2" s="88">
        <v>2750</v>
      </c>
      <c r="G2" s="88">
        <v>0.33</v>
      </c>
      <c r="H2" s="88">
        <v>79</v>
      </c>
      <c r="I2" s="77">
        <f>AVERAGE(F2:F6)</f>
        <v>2632</v>
      </c>
      <c r="J2" s="23">
        <f>AVERAGE(H2:H6)</f>
        <v>79</v>
      </c>
      <c r="K2" s="6"/>
      <c r="L2" s="67" t="str">
        <f>A2</f>
        <v>0+75</v>
      </c>
      <c r="M2" s="8">
        <f>B2</f>
        <v>5</v>
      </c>
      <c r="N2" s="8">
        <f>I2</f>
        <v>2632</v>
      </c>
      <c r="O2" s="8">
        <f>J2</f>
        <v>79</v>
      </c>
    </row>
    <row r="3" spans="1:15" x14ac:dyDescent="0.25">
      <c r="A3" s="18" t="s">
        <v>48</v>
      </c>
      <c r="B3" s="16">
        <v>5</v>
      </c>
      <c r="C3" s="89" t="s">
        <v>55</v>
      </c>
      <c r="D3" s="87">
        <v>0.34533564814814816</v>
      </c>
      <c r="E3" s="88" t="s">
        <v>34</v>
      </c>
      <c r="F3" s="88">
        <v>2600</v>
      </c>
      <c r="G3" s="88">
        <v>0.33</v>
      </c>
      <c r="H3" s="88">
        <v>79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2328</v>
      </c>
      <c r="O3" s="8">
        <f>J7</f>
        <v>79</v>
      </c>
    </row>
    <row r="4" spans="1:15" x14ac:dyDescent="0.25">
      <c r="A4" s="18" t="s">
        <v>48</v>
      </c>
      <c r="B4" s="16">
        <v>5</v>
      </c>
      <c r="C4" s="89" t="s">
        <v>55</v>
      </c>
      <c r="D4" s="87">
        <v>0.34552083333333333</v>
      </c>
      <c r="E4" s="88" t="s">
        <v>34</v>
      </c>
      <c r="F4" s="88">
        <v>2660</v>
      </c>
      <c r="G4" s="88">
        <v>0.33</v>
      </c>
      <c r="H4" s="88">
        <v>79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2686</v>
      </c>
      <c r="O4" s="8">
        <f>J12</f>
        <v>79</v>
      </c>
    </row>
    <row r="5" spans="1:15" x14ac:dyDescent="0.25">
      <c r="A5" s="18" t="s">
        <v>48</v>
      </c>
      <c r="B5" s="16">
        <v>5</v>
      </c>
      <c r="C5" s="89" t="s">
        <v>55</v>
      </c>
      <c r="D5" s="87">
        <v>0.34658564814814818</v>
      </c>
      <c r="E5" s="88" t="s">
        <v>19</v>
      </c>
      <c r="F5" s="88">
        <v>2560</v>
      </c>
      <c r="G5" s="88">
        <v>0.33</v>
      </c>
      <c r="H5" s="88">
        <v>79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2634</v>
      </c>
      <c r="O5" s="8">
        <f>J17</f>
        <v>79</v>
      </c>
    </row>
    <row r="6" spans="1:15" x14ac:dyDescent="0.25">
      <c r="A6" s="19" t="s">
        <v>48</v>
      </c>
      <c r="B6" s="20">
        <v>5</v>
      </c>
      <c r="C6" s="90" t="s">
        <v>55</v>
      </c>
      <c r="D6" s="84">
        <v>0.34675925925925927</v>
      </c>
      <c r="E6" s="85" t="s">
        <v>19</v>
      </c>
      <c r="F6" s="85">
        <v>2590</v>
      </c>
      <c r="G6" s="85">
        <v>0.33</v>
      </c>
      <c r="H6" s="86">
        <v>79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2548</v>
      </c>
      <c r="O6" s="8">
        <f>J22</f>
        <v>79</v>
      </c>
    </row>
    <row r="7" spans="1:15" x14ac:dyDescent="0.25">
      <c r="A7" s="17" t="s">
        <v>48</v>
      </c>
      <c r="B7" s="14">
        <v>15</v>
      </c>
      <c r="C7" s="89" t="s">
        <v>55</v>
      </c>
      <c r="D7" s="87">
        <v>0.34837962962962959</v>
      </c>
      <c r="E7" s="88" t="s">
        <v>34</v>
      </c>
      <c r="F7" s="88">
        <v>2260</v>
      </c>
      <c r="G7" s="88">
        <v>0.33</v>
      </c>
      <c r="H7" s="88">
        <v>79</v>
      </c>
      <c r="I7" s="77">
        <f>AVERAGE(F7:F11)</f>
        <v>2328</v>
      </c>
      <c r="J7" s="23">
        <f>AVERAGE(H7:H11)</f>
        <v>79</v>
      </c>
      <c r="K7" s="6"/>
      <c r="L7" s="67" t="str">
        <f>L6</f>
        <v>0+90</v>
      </c>
      <c r="M7" s="8">
        <f>B27</f>
        <v>25</v>
      </c>
      <c r="N7" s="8">
        <f>I27</f>
        <v>2394</v>
      </c>
      <c r="O7" s="8">
        <f>J27</f>
        <v>79</v>
      </c>
    </row>
    <row r="8" spans="1:15" x14ac:dyDescent="0.25">
      <c r="A8" s="18" t="s">
        <v>48</v>
      </c>
      <c r="B8" s="16">
        <v>15</v>
      </c>
      <c r="C8" s="89" t="s">
        <v>55</v>
      </c>
      <c r="D8" s="87">
        <v>0.34879629629629627</v>
      </c>
      <c r="E8" s="88" t="s">
        <v>34</v>
      </c>
      <c r="F8" s="88">
        <v>2330</v>
      </c>
      <c r="G8" s="88">
        <v>0.33</v>
      </c>
      <c r="H8" s="88">
        <v>79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9" t="s">
        <v>55</v>
      </c>
      <c r="D9" s="87">
        <v>0.34916666666666668</v>
      </c>
      <c r="E9" s="88" t="s">
        <v>34</v>
      </c>
      <c r="F9" s="88">
        <v>2390</v>
      </c>
      <c r="G9" s="88">
        <v>0.33</v>
      </c>
      <c r="H9" s="88">
        <v>79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9" t="s">
        <v>55</v>
      </c>
      <c r="D10" s="87">
        <v>0.34962962962962968</v>
      </c>
      <c r="E10" s="88" t="s">
        <v>19</v>
      </c>
      <c r="F10" s="88">
        <v>2280</v>
      </c>
      <c r="G10" s="88">
        <v>0.33</v>
      </c>
      <c r="H10" s="88">
        <v>79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0" t="s">
        <v>55</v>
      </c>
      <c r="D11" s="84">
        <v>0.3498263888888889</v>
      </c>
      <c r="E11" s="85" t="s">
        <v>19</v>
      </c>
      <c r="F11" s="85">
        <v>2380</v>
      </c>
      <c r="G11" s="85">
        <v>0.33</v>
      </c>
      <c r="H11" s="86">
        <v>79</v>
      </c>
      <c r="I11" s="79"/>
      <c r="J11" s="26"/>
      <c r="K11" s="6"/>
    </row>
    <row r="12" spans="1:15" x14ac:dyDescent="0.25">
      <c r="A12" s="17" t="s">
        <v>48</v>
      </c>
      <c r="B12" s="14">
        <v>25</v>
      </c>
      <c r="C12" s="89" t="s">
        <v>55</v>
      </c>
      <c r="D12" s="87">
        <v>0.35532407407407413</v>
      </c>
      <c r="E12" s="88" t="s">
        <v>34</v>
      </c>
      <c r="F12" s="88">
        <v>2790</v>
      </c>
      <c r="G12" s="88">
        <v>0.33</v>
      </c>
      <c r="H12" s="88">
        <v>79</v>
      </c>
      <c r="I12" s="77">
        <f>AVERAGE(F12:F16)</f>
        <v>2686</v>
      </c>
      <c r="J12" s="23">
        <f>AVERAGE(H12:H16)</f>
        <v>79</v>
      </c>
      <c r="K12" s="6"/>
    </row>
    <row r="13" spans="1:15" x14ac:dyDescent="0.25">
      <c r="A13" s="18" t="s">
        <v>48</v>
      </c>
      <c r="B13" s="16">
        <v>25</v>
      </c>
      <c r="C13" s="89" t="s">
        <v>55</v>
      </c>
      <c r="D13" s="87">
        <v>0.35552083333333334</v>
      </c>
      <c r="E13" s="88" t="s">
        <v>34</v>
      </c>
      <c r="F13" s="88">
        <v>2710</v>
      </c>
      <c r="G13" s="88">
        <v>0.33</v>
      </c>
      <c r="H13" s="88">
        <v>79</v>
      </c>
      <c r="I13" s="78"/>
      <c r="J13" s="25"/>
      <c r="K13" s="6"/>
    </row>
    <row r="14" spans="1:15" x14ac:dyDescent="0.25">
      <c r="A14" s="18" t="s">
        <v>48</v>
      </c>
      <c r="B14" s="16">
        <v>25</v>
      </c>
      <c r="C14" s="89" t="s">
        <v>55</v>
      </c>
      <c r="D14" s="87">
        <v>0.35569444444444448</v>
      </c>
      <c r="E14" s="88" t="s">
        <v>34</v>
      </c>
      <c r="F14" s="88">
        <v>2540</v>
      </c>
      <c r="G14" s="88">
        <v>0.33</v>
      </c>
      <c r="H14" s="88">
        <v>79</v>
      </c>
      <c r="I14" s="78"/>
      <c r="J14" s="25"/>
      <c r="K14" s="8"/>
    </row>
    <row r="15" spans="1:15" x14ac:dyDescent="0.25">
      <c r="A15" s="18" t="s">
        <v>48</v>
      </c>
      <c r="B15" s="16">
        <v>25</v>
      </c>
      <c r="C15" s="89" t="s">
        <v>55</v>
      </c>
      <c r="D15" s="87">
        <v>0.35612268518518514</v>
      </c>
      <c r="E15" s="88" t="s">
        <v>19</v>
      </c>
      <c r="F15" s="88">
        <v>2740</v>
      </c>
      <c r="G15" s="88">
        <v>0.33</v>
      </c>
      <c r="H15" s="88">
        <v>79</v>
      </c>
      <c r="I15" s="78"/>
      <c r="J15" s="25"/>
    </row>
    <row r="16" spans="1:15" x14ac:dyDescent="0.25">
      <c r="A16" s="19" t="s">
        <v>48</v>
      </c>
      <c r="B16" s="20">
        <v>25</v>
      </c>
      <c r="C16" s="90" t="s">
        <v>55</v>
      </c>
      <c r="D16" s="84">
        <v>0.35631944444444441</v>
      </c>
      <c r="E16" s="85" t="s">
        <v>19</v>
      </c>
      <c r="F16" s="85">
        <v>2650</v>
      </c>
      <c r="G16" s="85">
        <v>0.33</v>
      </c>
      <c r="H16" s="86">
        <v>79</v>
      </c>
      <c r="I16" s="79"/>
      <c r="J16" s="26"/>
    </row>
    <row r="17" spans="1:25" x14ac:dyDescent="0.25">
      <c r="A17" s="18" t="s">
        <v>49</v>
      </c>
      <c r="B17" s="16">
        <v>5</v>
      </c>
      <c r="C17" s="89" t="s">
        <v>55</v>
      </c>
      <c r="D17" s="87">
        <v>0.36576388888888894</v>
      </c>
      <c r="E17" s="88" t="s">
        <v>34</v>
      </c>
      <c r="F17" s="88">
        <v>2810</v>
      </c>
      <c r="G17" s="88">
        <v>0.33</v>
      </c>
      <c r="H17" s="88">
        <v>79</v>
      </c>
      <c r="I17" s="77">
        <f>AVERAGE(F17:F21)</f>
        <v>2634</v>
      </c>
      <c r="J17" s="23">
        <f>AVERAGE(H17:H21)</f>
        <v>79</v>
      </c>
    </row>
    <row r="18" spans="1:25" x14ac:dyDescent="0.25">
      <c r="A18" s="18" t="s">
        <v>49</v>
      </c>
      <c r="B18" s="66">
        <v>5</v>
      </c>
      <c r="C18" s="89" t="s">
        <v>55</v>
      </c>
      <c r="D18" s="87">
        <v>0.36594907407407407</v>
      </c>
      <c r="E18" s="88" t="s">
        <v>34</v>
      </c>
      <c r="F18" s="88">
        <v>2670</v>
      </c>
      <c r="G18" s="88">
        <v>0.33</v>
      </c>
      <c r="H18" s="88">
        <v>79</v>
      </c>
      <c r="I18" s="78"/>
      <c r="J18" s="25"/>
    </row>
    <row r="19" spans="1:25" x14ac:dyDescent="0.25">
      <c r="A19" s="18" t="s">
        <v>49</v>
      </c>
      <c r="B19" s="66">
        <v>5</v>
      </c>
      <c r="C19" s="89" t="s">
        <v>55</v>
      </c>
      <c r="D19" s="87">
        <v>0.36614583333333334</v>
      </c>
      <c r="E19" s="88" t="s">
        <v>34</v>
      </c>
      <c r="F19" s="88">
        <v>2640</v>
      </c>
      <c r="G19" s="88">
        <v>0.33</v>
      </c>
      <c r="H19" s="88">
        <v>79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66">
        <v>5</v>
      </c>
      <c r="C20" s="89" t="s">
        <v>55</v>
      </c>
      <c r="D20" s="87">
        <v>0.36653935185185182</v>
      </c>
      <c r="E20" s="88" t="s">
        <v>19</v>
      </c>
      <c r="F20" s="88">
        <v>2540</v>
      </c>
      <c r="G20" s="88">
        <v>0.33</v>
      </c>
      <c r="H20" s="88">
        <v>79</v>
      </c>
      <c r="I20" s="78"/>
      <c r="J20" s="25"/>
      <c r="L20" s="9"/>
      <c r="M20" s="9"/>
      <c r="N20" s="9"/>
      <c r="O20" s="9"/>
    </row>
    <row r="21" spans="1:25" s="7" customFormat="1" x14ac:dyDescent="0.25">
      <c r="A21" s="18" t="s">
        <v>49</v>
      </c>
      <c r="B21" s="16">
        <v>5</v>
      </c>
      <c r="C21" s="90" t="s">
        <v>55</v>
      </c>
      <c r="D21" s="84">
        <v>0.36671296296296302</v>
      </c>
      <c r="E21" s="85" t="s">
        <v>19</v>
      </c>
      <c r="F21" s="85">
        <v>2510</v>
      </c>
      <c r="G21" s="85">
        <v>0.33</v>
      </c>
      <c r="H21" s="86">
        <v>79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9" t="s">
        <v>55</v>
      </c>
      <c r="D22" s="87">
        <v>0.361875</v>
      </c>
      <c r="E22" s="88" t="s">
        <v>34</v>
      </c>
      <c r="F22" s="88">
        <v>2870</v>
      </c>
      <c r="G22" s="88">
        <v>0.33</v>
      </c>
      <c r="H22" s="88">
        <v>79</v>
      </c>
      <c r="I22" s="77">
        <f>AVERAGE(F22:F26)</f>
        <v>2548</v>
      </c>
      <c r="J22" s="23">
        <f>AVERAGE(H22:H26)</f>
        <v>79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9" t="s">
        <v>55</v>
      </c>
      <c r="D23" s="87">
        <v>0.36204861111111114</v>
      </c>
      <c r="E23" s="88" t="s">
        <v>34</v>
      </c>
      <c r="F23" s="88">
        <v>2630</v>
      </c>
      <c r="G23" s="88">
        <v>0.33</v>
      </c>
      <c r="H23" s="88">
        <v>79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9" t="s">
        <v>55</v>
      </c>
      <c r="D24" s="87">
        <v>0.36222222222222222</v>
      </c>
      <c r="E24" s="88" t="s">
        <v>34</v>
      </c>
      <c r="F24" s="88">
        <v>2690</v>
      </c>
      <c r="G24" s="88">
        <v>0.33</v>
      </c>
      <c r="H24" s="88">
        <v>79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9" t="s">
        <v>55</v>
      </c>
      <c r="D25" s="87">
        <v>0.36261574074074071</v>
      </c>
      <c r="E25" s="88" t="s">
        <v>19</v>
      </c>
      <c r="F25" s="88">
        <v>2250</v>
      </c>
      <c r="G25" s="88">
        <v>0.33</v>
      </c>
      <c r="H25" s="88">
        <v>79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0" t="s">
        <v>55</v>
      </c>
      <c r="D26" s="84">
        <v>0.36278935185185185</v>
      </c>
      <c r="E26" s="85" t="s">
        <v>19</v>
      </c>
      <c r="F26" s="85">
        <v>2300</v>
      </c>
      <c r="G26" s="85">
        <v>0.33</v>
      </c>
      <c r="H26" s="86">
        <v>79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9" t="s">
        <v>55</v>
      </c>
      <c r="D27" s="87">
        <v>0.35877314814814815</v>
      </c>
      <c r="E27" s="88" t="s">
        <v>34</v>
      </c>
      <c r="F27" s="88">
        <v>2460</v>
      </c>
      <c r="G27" s="88">
        <v>0.33</v>
      </c>
      <c r="H27" s="88">
        <v>79</v>
      </c>
      <c r="I27" s="77">
        <f>AVERAGE(F27:F31)</f>
        <v>2394</v>
      </c>
      <c r="J27" s="23">
        <f>AVERAGE(H27:H31)</f>
        <v>79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9" t="s">
        <v>55</v>
      </c>
      <c r="D28" s="87">
        <v>0.35893518518518519</v>
      </c>
      <c r="E28" s="88" t="s">
        <v>34</v>
      </c>
      <c r="F28" s="88">
        <v>2410</v>
      </c>
      <c r="G28" s="88">
        <v>0.33</v>
      </c>
      <c r="H28" s="88">
        <v>79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9" t="s">
        <v>55</v>
      </c>
      <c r="D29" s="87">
        <v>0.35910879629629627</v>
      </c>
      <c r="E29" s="88" t="s">
        <v>34</v>
      </c>
      <c r="F29" s="88">
        <v>2450</v>
      </c>
      <c r="G29" s="88">
        <v>0.33</v>
      </c>
      <c r="H29" s="88">
        <v>79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9" t="s">
        <v>55</v>
      </c>
      <c r="D30" s="87">
        <v>0.35952546296296295</v>
      </c>
      <c r="E30" s="88" t="s">
        <v>19</v>
      </c>
      <c r="F30" s="88">
        <v>2450</v>
      </c>
      <c r="G30" s="88">
        <v>0.33</v>
      </c>
      <c r="H30" s="88">
        <v>79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0" t="s">
        <v>55</v>
      </c>
      <c r="D31" s="84">
        <v>0.35971064814814818</v>
      </c>
      <c r="E31" s="85" t="s">
        <v>19</v>
      </c>
      <c r="F31" s="85">
        <v>2200</v>
      </c>
      <c r="G31" s="85">
        <v>0.33</v>
      </c>
      <c r="H31" s="86">
        <v>79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3BA2A5-ECC5-4E46-BEBA-89F1561C3961}"/>
</file>

<file path=customXml/itemProps2.xml><?xml version="1.0" encoding="utf-8"?>
<ds:datastoreItem xmlns:ds="http://schemas.openxmlformats.org/officeDocument/2006/customXml" ds:itemID="{0AD96D10-80EA-43D8-B286-A72107A8A44F}"/>
</file>

<file path=customXml/itemProps3.xml><?xml version="1.0" encoding="utf-8"?>
<ds:datastoreItem xmlns:ds="http://schemas.openxmlformats.org/officeDocument/2006/customXml" ds:itemID="{371A37F3-1253-441F-81AC-FBB30E5933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2021-09-30T17:56:20Z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